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50" windowWidth="17400" windowHeight="9525"/>
  </bookViews>
  <sheets>
    <sheet name="6.16" sheetId="15"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s>
  <calcPr calcId="125725"/>
</workbook>
</file>

<file path=xl/calcChain.xml><?xml version="1.0" encoding="utf-8"?>
<calcChain xmlns="http://schemas.openxmlformats.org/spreadsheetml/2006/main">
  <c r="C31" i="15"/>
  <c r="D31"/>
  <c r="E31"/>
  <c r="F31"/>
  <c r="G31"/>
  <c r="H31"/>
  <c r="I31"/>
  <c r="B31"/>
  <c r="I30" l="1"/>
  <c r="I29"/>
  <c r="H28"/>
  <c r="G28"/>
  <c r="F28"/>
  <c r="E28"/>
  <c r="D28"/>
  <c r="C28"/>
  <c r="B28"/>
  <c r="I28" s="1"/>
  <c r="I19"/>
  <c r="I18"/>
  <c r="I17"/>
  <c r="I15"/>
  <c r="I14"/>
  <c r="I10"/>
  <c r="G10"/>
  <c r="F10"/>
  <c r="E10"/>
  <c r="I7"/>
  <c r="G7"/>
  <c r="F7"/>
  <c r="E7"/>
  <c r="B7"/>
  <c r="I4"/>
  <c r="G4"/>
  <c r="F4"/>
  <c r="E4"/>
  <c r="B4"/>
  <c r="I13" l="1"/>
</calcChain>
</file>

<file path=xl/sharedStrings.xml><?xml version="1.0" encoding="utf-8"?>
<sst xmlns="http://schemas.openxmlformats.org/spreadsheetml/2006/main" count="68" uniqueCount="20">
  <si>
    <t>…</t>
  </si>
  <si>
    <t>(Length in Km)</t>
  </si>
  <si>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</si>
  <si>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</si>
  <si>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</si>
  <si>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</si>
  <si>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</si>
  <si>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</si>
  <si>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</si>
  <si>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</si>
  <si>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</si>
  <si>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</si>
  <si>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</si>
  <si>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</si>
  <si>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</si>
  <si>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a. The national highway before year 2011 is now primary national highway, the distric road is now secondary national highway and the feeder road is now Dzongkhag road, therefore it is not available for the provious year.</t>
  </si>
  <si>
    <t>Table 6.16: Length of Roads by Type, Bhutan, (2013-2017)</t>
  </si>
  <si>
    <t>b. The changes in the length of the road esp (PNH/SNH/Access Road)is mainly due to the reclassification of the road done by DoR mainly to fit proper defination.</t>
  </si>
  <si>
    <t>c. Farm road information was collected by DoR from MoAF</t>
  </si>
  <si>
    <t>Source: Design Division, Department of Roads, MoWHS, Thimphu.</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</si>
</sst>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0_)"/>
  </numFmts>
  <fonts count="17">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b/>
      <vertAlign val="superscript"/>
      <sz val="10"/>
      <name val="Sylfaen"/>
      <family val="1"/>
    </font>
    <font>
      <b/>
      <sz val="12"/>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s>
  <cellStyleXfs count="20">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8">
    <xf numFmtId="0" fontId="0" fillId="0" borderId="0" xfId="0"/>
    <xf numFmtId="0" fontId="10" fillId="0" borderId="0" xfId="0" applyFont="1" applyBorder="1"/>
    <xf numFmtId="164" fontId="3"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12" fillId="0" borderId="0" xfId="0" applyFont="1" applyBorder="1"/>
    <xf numFmtId="164" fontId="5" fillId="0" borderId="1" xfId="0" quotePrefix="1" applyNumberFormat="1" applyFont="1" applyBorder="1" applyAlignment="1" applyProtection="1">
      <alignment horizontal="left"/>
    </xf>
    <xf numFmtId="166" fontId="5" fillId="0" borderId="1" xfId="1" applyNumberFormat="1" applyFont="1" applyFill="1" applyBorder="1" applyAlignment="1" applyProtection="1">
      <alignment horizontal="right" vertical="center" wrapText="1"/>
    </xf>
    <xf numFmtId="166" fontId="5" fillId="0" borderId="4" xfId="1" applyNumberFormat="1" applyFont="1" applyFill="1" applyBorder="1" applyAlignment="1" applyProtection="1">
      <alignment horizontal="right" vertical="center" wrapText="1"/>
    </xf>
    <xf numFmtId="166" fontId="5" fillId="0" borderId="1" xfId="1" quotePrefix="1" applyNumberFormat="1" applyFont="1" applyFill="1" applyBorder="1" applyAlignment="1" applyProtection="1">
      <alignment horizontal="right" vertical="center" wrapText="1"/>
    </xf>
    <xf numFmtId="166" fontId="5" fillId="0" borderId="3" xfId="1" applyNumberFormat="1" applyFont="1" applyFill="1" applyBorder="1" applyAlignment="1" applyProtection="1">
      <alignment horizontal="right" vertical="center" wrapText="1"/>
    </xf>
    <xf numFmtId="166" fontId="5" fillId="0" borderId="2" xfId="1" applyNumberFormat="1" applyFont="1" applyFill="1" applyBorder="1" applyAlignment="1" applyProtection="1">
      <alignment horizontal="right" vertical="center" wrapText="1"/>
    </xf>
    <xf numFmtId="166" fontId="5" fillId="0" borderId="4" xfId="1" quotePrefix="1" applyNumberFormat="1" applyFont="1" applyFill="1" applyBorder="1" applyAlignment="1" applyProtection="1">
      <alignment horizontal="right" vertical="center" wrapText="1"/>
    </xf>
    <xf numFmtId="165" fontId="5" fillId="0" borderId="2" xfId="0" quotePrefix="1" applyNumberFormat="1" applyFont="1" applyBorder="1" applyAlignment="1" applyProtection="1">
      <alignment horizontal="left"/>
    </xf>
    <xf numFmtId="167" fontId="7" fillId="0" borderId="0" xfId="0" applyNumberFormat="1" applyFont="1" applyFill="1" applyBorder="1" applyAlignment="1" applyProtection="1">
      <alignment horizontal="left" wrapText="1"/>
    </xf>
    <xf numFmtId="0" fontId="13" fillId="0" borderId="0" xfId="0" applyFont="1" applyBorder="1" applyAlignment="1">
      <alignment horizontal="left"/>
    </xf>
    <xf numFmtId="0" fontId="12" fillId="0" borderId="0" xfId="0" applyFont="1" applyBorder="1" applyAlignment="1">
      <alignment horizontal="left"/>
    </xf>
    <xf numFmtId="166" fontId="12" fillId="0" borderId="0" xfId="0" applyNumberFormat="1" applyFont="1" applyBorder="1" applyAlignment="1">
      <alignment horizontal="left"/>
    </xf>
    <xf numFmtId="164" fontId="14" fillId="0" borderId="0" xfId="0" applyNumberFormat="1" applyFont="1" applyFill="1" applyBorder="1" applyAlignment="1" applyProtection="1">
      <alignment horizontal="left"/>
    </xf>
    <xf numFmtId="164" fontId="15"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6" fillId="0" borderId="0" xfId="0" applyFont="1" applyBorder="1"/>
    <xf numFmtId="0" fontId="5" fillId="0" borderId="0" xfId="0" applyFont="1" applyBorder="1" applyAlignment="1">
      <alignment horizontal="right"/>
    </xf>
    <xf numFmtId="0" fontId="5" fillId="0" borderId="0" xfId="0" applyFont="1" applyBorder="1" applyAlignment="1"/>
    <xf numFmtId="164" fontId="3" fillId="2" borderId="5"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right" vertical="center" wrapText="1"/>
    </xf>
    <xf numFmtId="164" fontId="5" fillId="0" borderId="4" xfId="0" quotePrefix="1" applyNumberFormat="1" applyFont="1" applyBorder="1" applyAlignment="1" applyProtection="1">
      <alignment horizontal="left"/>
    </xf>
    <xf numFmtId="165" fontId="5" fillId="0" borderId="6" xfId="0" quotePrefix="1" applyNumberFormat="1" applyFont="1" applyBorder="1" applyAlignment="1" applyProtection="1">
      <alignment horizontal="left"/>
    </xf>
    <xf numFmtId="166" fontId="5" fillId="0" borderId="7" xfId="1" applyNumberFormat="1" applyFont="1" applyFill="1" applyBorder="1" applyAlignment="1" applyProtection="1">
      <alignment horizontal="right" vertical="center" wrapText="1"/>
    </xf>
    <xf numFmtId="166" fontId="3" fillId="0" borderId="8" xfId="1" applyNumberFormat="1" applyFont="1" applyFill="1" applyBorder="1" applyAlignment="1" applyProtection="1">
      <alignment horizontal="right" vertical="center" wrapText="1"/>
    </xf>
    <xf numFmtId="164" fontId="5" fillId="0" borderId="9" xfId="0" quotePrefix="1" applyNumberFormat="1" applyFont="1" applyBorder="1" applyAlignment="1" applyProtection="1">
      <alignment horizontal="left"/>
    </xf>
    <xf numFmtId="166" fontId="5" fillId="0" borderId="0" xfId="1" applyNumberFormat="1" applyFont="1" applyFill="1" applyBorder="1" applyAlignment="1" applyProtection="1">
      <alignment horizontal="right" vertical="center" wrapText="1"/>
    </xf>
    <xf numFmtId="166" fontId="3" fillId="0" borderId="10" xfId="1" applyNumberFormat="1" applyFont="1" applyFill="1" applyBorder="1" applyAlignment="1" applyProtection="1">
      <alignment horizontal="right" vertical="center" wrapText="1"/>
    </xf>
    <xf numFmtId="165" fontId="5" fillId="0" borderId="9" xfId="0" quotePrefix="1" applyNumberFormat="1" applyFont="1" applyBorder="1" applyAlignment="1" applyProtection="1">
      <alignment horizontal="left"/>
    </xf>
    <xf numFmtId="166" fontId="5" fillId="0" borderId="0" xfId="0" applyNumberFormat="1" applyFont="1" applyFill="1" applyBorder="1" applyAlignment="1" applyProtection="1">
      <alignment horizontal="right" vertical="center" wrapText="1"/>
    </xf>
    <xf numFmtId="166" fontId="3" fillId="0" borderId="10" xfId="0" applyNumberFormat="1" applyFont="1" applyFill="1" applyBorder="1" applyAlignment="1" applyProtection="1">
      <alignment horizontal="right" vertical="center" wrapText="1"/>
    </xf>
    <xf numFmtId="165" fontId="5" fillId="0" borderId="9" xfId="0" applyNumberFormat="1" applyFont="1" applyBorder="1" applyAlignment="1" applyProtection="1">
      <alignment horizontal="left"/>
    </xf>
    <xf numFmtId="166" fontId="3" fillId="0" borderId="11" xfId="1" applyNumberFormat="1" applyFont="1" applyFill="1" applyBorder="1" applyAlignment="1" applyProtection="1">
      <alignment horizontal="right" vertical="center" wrapText="1"/>
    </xf>
    <xf numFmtId="166" fontId="5" fillId="0" borderId="6" xfId="1" applyNumberFormat="1" applyFont="1" applyFill="1" applyBorder="1" applyAlignment="1" applyProtection="1">
      <alignment horizontal="right" vertical="center" wrapText="1"/>
    </xf>
    <xf numFmtId="166" fontId="5" fillId="0" borderId="9" xfId="1" applyNumberFormat="1" applyFont="1" applyFill="1" applyBorder="1" applyAlignment="1" applyProtection="1">
      <alignment horizontal="right" vertical="center" wrapText="1"/>
    </xf>
    <xf numFmtId="166" fontId="5" fillId="0" borderId="9" xfId="1" quotePrefix="1" applyNumberFormat="1" applyFont="1" applyFill="1" applyBorder="1" applyAlignment="1" applyProtection="1">
      <alignment horizontal="right" vertical="center" wrapText="1"/>
    </xf>
    <xf numFmtId="166" fontId="5" fillId="0" borderId="9" xfId="0" applyNumberFormat="1" applyFont="1" applyFill="1" applyBorder="1" applyAlignment="1" applyProtection="1">
      <alignment horizontal="right" vertical="center" wrapText="1"/>
    </xf>
    <xf numFmtId="165" fontId="5" fillId="0" borderId="13" xfId="0" applyNumberFormat="1" applyFont="1" applyBorder="1" applyAlignment="1" applyProtection="1">
      <alignment horizontal="left"/>
    </xf>
    <xf numFmtId="164" fontId="5" fillId="0" borderId="13" xfId="0" quotePrefix="1" applyNumberFormat="1" applyFont="1" applyBorder="1" applyAlignment="1" applyProtection="1">
      <alignment horizontal="left"/>
    </xf>
    <xf numFmtId="164" fontId="5" fillId="0" borderId="12" xfId="0" quotePrefix="1" applyNumberFormat="1" applyFont="1" applyBorder="1" applyAlignment="1" applyProtection="1">
      <alignment horizontal="left"/>
    </xf>
    <xf numFmtId="166" fontId="5" fillId="0" borderId="13" xfId="0" applyNumberFormat="1" applyFont="1" applyFill="1" applyBorder="1" applyAlignment="1" applyProtection="1">
      <alignment horizontal="right" vertical="center" wrapText="1"/>
    </xf>
    <xf numFmtId="166" fontId="5" fillId="0" borderId="13" xfId="1" applyNumberFormat="1" applyFont="1" applyFill="1" applyBorder="1" applyAlignment="1" applyProtection="1">
      <alignment horizontal="right" vertical="center" wrapText="1"/>
    </xf>
    <xf numFmtId="166" fontId="5" fillId="0" borderId="13" xfId="1" quotePrefix="1" applyNumberFormat="1" applyFont="1" applyFill="1" applyBorder="1" applyAlignment="1" applyProtection="1">
      <alignment horizontal="right" vertical="center" wrapText="1"/>
    </xf>
    <xf numFmtId="166" fontId="5" fillId="0" borderId="12" xfId="1" quotePrefix="1" applyNumberFormat="1" applyFont="1" applyFill="1" applyBorder="1" applyAlignment="1" applyProtection="1">
      <alignment horizontal="right" vertical="center" wrapText="1"/>
    </xf>
    <xf numFmtId="166" fontId="5" fillId="0" borderId="12" xfId="1" applyNumberFormat="1" applyFont="1" applyFill="1" applyBorder="1" applyAlignment="1" applyProtection="1">
      <alignment horizontal="right" vertical="center" wrapText="1"/>
    </xf>
    <xf numFmtId="0" fontId="7" fillId="0" borderId="0" xfId="0" applyFont="1" applyBorder="1" applyAlignment="1">
      <alignment horizontal="left"/>
    </xf>
    <xf numFmtId="0" fontId="7" fillId="0" borderId="0" xfId="0" applyFont="1" applyBorder="1" applyAlignment="1">
      <alignment horizontal="left" wrapText="1"/>
    </xf>
    <xf numFmtId="166" fontId="3" fillId="0" borderId="13" xfId="1" applyNumberFormat="1" applyFont="1" applyFill="1" applyBorder="1" applyAlignment="1" applyProtection="1">
      <alignment horizontal="right" vertical="center" wrapText="1"/>
    </xf>
    <xf numFmtId="0" fontId="7" fillId="0" borderId="7" xfId="0" applyFont="1" applyBorder="1" applyAlignment="1">
      <alignment horizontal="left"/>
    </xf>
    <xf numFmtId="0" fontId="7" fillId="0" borderId="0" xfId="0" applyFont="1" applyBorder="1" applyAlignment="1">
      <alignment horizontal="left" wrapText="1"/>
    </xf>
    <xf numFmtId="166" fontId="3" fillId="0" borderId="13" xfId="0" applyNumberFormat="1" applyFont="1" applyFill="1" applyBorder="1" applyAlignment="1" applyProtection="1">
      <alignment horizontal="right" vertical="center" wrapText="1"/>
    </xf>
  </cellXfs>
  <cellStyles count="20">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79998168889431442"/>
  </sheetPr>
  <dimension ref="A1:J40"/>
  <sheetViews>
    <sheetView tabSelected="1" workbookViewId="0">
      <selection activeCell="M35" sqref="M35"/>
    </sheetView>
  </sheetViews>
  <sheetFormatPr defaultRowHeight="12.75"/>
  <cols>
    <col min="1" max="1" width="19.5703125" customWidth="1"/>
    <col min="2" max="2" width="12.7109375" customWidth="1"/>
    <col min="3" max="3" width="12.140625" customWidth="1"/>
    <col min="4" max="4" width="11.7109375" customWidth="1"/>
    <col min="5" max="6" width="12.42578125" customWidth="1"/>
    <col min="7" max="7" width="13" customWidth="1"/>
    <col min="8" max="9" width="12.5703125" customWidth="1"/>
  </cols>
  <sheetData>
    <row r="1" spans="1:10" ht="16.5">
      <c r="A1" s="2" t="s">
        <v>16</v>
      </c>
      <c r="B1" s="2"/>
      <c r="C1" s="2"/>
      <c r="D1" s="2"/>
      <c r="E1" s="2"/>
      <c r="F1" s="3"/>
      <c r="G1" s="3"/>
      <c r="H1" s="3"/>
      <c r="I1" s="3"/>
      <c r="J1" s="4"/>
    </row>
    <row r="2" spans="1:10" ht="16.5">
      <c r="A2" s="5"/>
      <c r="B2" s="5"/>
      <c r="C2" s="5"/>
      <c r="D2" s="5"/>
      <c r="E2" s="3"/>
      <c r="F2" s="3"/>
      <c r="G2" s="3"/>
      <c r="H2" s="25"/>
      <c r="I2" s="24" t="s">
        <v>1</v>
      </c>
      <c r="J2" s="4"/>
    </row>
    <row r="3" spans="1:10" ht="45">
      <c r="A3" s="26" t="s">
        <v>2</v>
      </c>
      <c r="B3" s="27" t="s">
        <v>3</v>
      </c>
      <c r="C3" s="27" t="s">
        <v>4</v>
      </c>
      <c r="D3" s="27" t="s">
        <v>5</v>
      </c>
      <c r="E3" s="27" t="s">
        <v>6</v>
      </c>
      <c r="F3" s="27" t="s">
        <v>7</v>
      </c>
      <c r="G3" s="27" t="s">
        <v>8</v>
      </c>
      <c r="H3" s="27" t="s">
        <v>9</v>
      </c>
      <c r="I3" s="27" t="s">
        <v>10</v>
      </c>
      <c r="J3" s="6"/>
    </row>
    <row r="4" spans="1:10" ht="16.5" hidden="1">
      <c r="A4" s="14">
        <v>2008</v>
      </c>
      <c r="B4" s="12">
        <f xml:space="preserve"> (B5+B6)</f>
        <v>6.2</v>
      </c>
      <c r="C4" s="11" t="s">
        <v>0</v>
      </c>
      <c r="D4" s="11" t="s">
        <v>0</v>
      </c>
      <c r="E4" s="12">
        <f xml:space="preserve"> (E5+E6)</f>
        <v>482</v>
      </c>
      <c r="F4" s="12">
        <f xml:space="preserve"> (F5+F6)</f>
        <v>163.1</v>
      </c>
      <c r="G4" s="12">
        <f xml:space="preserve"> (G5+G6)</f>
        <v>1045.5999999999999</v>
      </c>
      <c r="H4" s="12">
        <v>1223.8</v>
      </c>
      <c r="I4" s="12">
        <f xml:space="preserve"> (I5+I6)</f>
        <v>3741.5</v>
      </c>
      <c r="J4" s="6"/>
    </row>
    <row r="5" spans="1:10" ht="16.5" hidden="1">
      <c r="A5" s="7" t="s">
        <v>11</v>
      </c>
      <c r="B5" s="8">
        <v>6.2</v>
      </c>
      <c r="C5" s="9" t="s">
        <v>0</v>
      </c>
      <c r="D5" s="8" t="s">
        <v>0</v>
      </c>
      <c r="E5" s="8">
        <v>449.5</v>
      </c>
      <c r="F5" s="8">
        <v>150</v>
      </c>
      <c r="G5" s="10" t="s">
        <v>12</v>
      </c>
      <c r="H5" s="8">
        <v>304.60000000000002</v>
      </c>
      <c r="I5" s="8">
        <v>1071.2</v>
      </c>
      <c r="J5" s="6"/>
    </row>
    <row r="6" spans="1:10" ht="16.5" hidden="1">
      <c r="A6" s="28" t="s">
        <v>13</v>
      </c>
      <c r="B6" s="13" t="s">
        <v>12</v>
      </c>
      <c r="C6" s="9" t="s">
        <v>0</v>
      </c>
      <c r="D6" s="11" t="s">
        <v>0</v>
      </c>
      <c r="E6" s="9">
        <v>32.5</v>
      </c>
      <c r="F6" s="9">
        <v>13.1</v>
      </c>
      <c r="G6" s="9">
        <v>1045.5999999999999</v>
      </c>
      <c r="H6" s="11">
        <v>919.2</v>
      </c>
      <c r="I6" s="9">
        <v>2670.3</v>
      </c>
      <c r="J6" s="6"/>
    </row>
    <row r="7" spans="1:10" ht="16.5" hidden="1">
      <c r="A7" s="29">
        <v>2009</v>
      </c>
      <c r="B7" s="40">
        <f xml:space="preserve"> (B8+B9)</f>
        <v>6.2</v>
      </c>
      <c r="C7" s="30" t="s">
        <v>0</v>
      </c>
      <c r="D7" s="30" t="s">
        <v>0</v>
      </c>
      <c r="E7" s="30">
        <f t="shared" ref="E7:I7" si="0" xml:space="preserve"> (E8+E9)</f>
        <v>490.7</v>
      </c>
      <c r="F7" s="30">
        <f t="shared" si="0"/>
        <v>206.7</v>
      </c>
      <c r="G7" s="30">
        <f t="shared" si="0"/>
        <v>1361.6000000000001</v>
      </c>
      <c r="H7" s="30">
        <v>1296.5</v>
      </c>
      <c r="I7" s="31">
        <f t="shared" si="0"/>
        <v>4272.5</v>
      </c>
      <c r="J7" s="6"/>
    </row>
    <row r="8" spans="1:10" ht="16.5" hidden="1">
      <c r="A8" s="32" t="s">
        <v>11</v>
      </c>
      <c r="B8" s="41">
        <v>6.2</v>
      </c>
      <c r="C8" s="33" t="s">
        <v>0</v>
      </c>
      <c r="D8" s="33" t="s">
        <v>0</v>
      </c>
      <c r="E8" s="33">
        <v>454.2</v>
      </c>
      <c r="F8" s="33">
        <v>190</v>
      </c>
      <c r="G8" s="33">
        <v>2.7</v>
      </c>
      <c r="H8" s="33">
        <v>301</v>
      </c>
      <c r="I8" s="34">
        <v>1128.2</v>
      </c>
      <c r="J8" s="6"/>
    </row>
    <row r="9" spans="1:10" ht="16.5" hidden="1">
      <c r="A9" s="32" t="s">
        <v>13</v>
      </c>
      <c r="B9" s="42" t="s">
        <v>12</v>
      </c>
      <c r="C9" s="33" t="s">
        <v>0</v>
      </c>
      <c r="D9" s="33" t="s">
        <v>0</v>
      </c>
      <c r="E9" s="33">
        <v>36.5</v>
      </c>
      <c r="F9" s="33">
        <v>16.7</v>
      </c>
      <c r="G9" s="33">
        <v>1358.9</v>
      </c>
      <c r="H9" s="33">
        <v>995.5</v>
      </c>
      <c r="I9" s="34">
        <v>3144.3</v>
      </c>
      <c r="J9" s="6"/>
    </row>
    <row r="10" spans="1:10" ht="16.5" hidden="1">
      <c r="A10" s="35">
        <v>2010</v>
      </c>
      <c r="B10" s="41">
        <v>6.2</v>
      </c>
      <c r="C10" s="33" t="s">
        <v>0</v>
      </c>
      <c r="D10" s="33" t="s">
        <v>0</v>
      </c>
      <c r="E10" s="33">
        <f>E11+E12</f>
        <v>1066.1000000000001</v>
      </c>
      <c r="F10" s="33">
        <f>F11+F12</f>
        <v>295</v>
      </c>
      <c r="G10" s="33">
        <f>G11+G12</f>
        <v>1980.26</v>
      </c>
      <c r="H10" s="33">
        <v>1313.1699999999998</v>
      </c>
      <c r="I10" s="34">
        <f>I11+I12</f>
        <v>4660.7</v>
      </c>
      <c r="J10" s="6"/>
    </row>
    <row r="11" spans="1:10" ht="16.5" hidden="1">
      <c r="A11" s="32" t="s">
        <v>11</v>
      </c>
      <c r="B11" s="41">
        <v>6.2</v>
      </c>
      <c r="C11" s="33" t="s">
        <v>0</v>
      </c>
      <c r="D11" s="33" t="s">
        <v>0</v>
      </c>
      <c r="E11" s="33">
        <v>196.53</v>
      </c>
      <c r="F11" s="33">
        <v>265.82</v>
      </c>
      <c r="G11" s="33">
        <v>0.2</v>
      </c>
      <c r="H11" s="33">
        <v>291.14999999999998</v>
      </c>
      <c r="I11" s="34">
        <v>759.9</v>
      </c>
      <c r="J11" s="6"/>
    </row>
    <row r="12" spans="1:10" ht="16.5" hidden="1">
      <c r="A12" s="32" t="s">
        <v>13</v>
      </c>
      <c r="B12" s="42" t="s">
        <v>12</v>
      </c>
      <c r="C12" s="33" t="s">
        <v>0</v>
      </c>
      <c r="D12" s="33" t="s">
        <v>0</v>
      </c>
      <c r="E12" s="33">
        <v>869.57</v>
      </c>
      <c r="F12" s="33">
        <v>29.18</v>
      </c>
      <c r="G12" s="33">
        <v>1980.06</v>
      </c>
      <c r="H12" s="33">
        <v>1022.02</v>
      </c>
      <c r="I12" s="34">
        <v>3900.8</v>
      </c>
      <c r="J12" s="6"/>
    </row>
    <row r="13" spans="1:10" ht="16.5" hidden="1">
      <c r="A13" s="35">
        <v>2011</v>
      </c>
      <c r="B13" s="43">
        <v>6.2</v>
      </c>
      <c r="C13" s="36">
        <v>1757.19</v>
      </c>
      <c r="D13" s="36">
        <v>516.35</v>
      </c>
      <c r="E13" s="36">
        <v>1112.9000000000001</v>
      </c>
      <c r="F13" s="36">
        <v>303.57</v>
      </c>
      <c r="G13" s="36">
        <v>3289.67</v>
      </c>
      <c r="H13" s="33">
        <v>1380.28</v>
      </c>
      <c r="I13" s="37">
        <f>I14+I15</f>
        <v>8366.16</v>
      </c>
      <c r="J13" s="6"/>
    </row>
    <row r="14" spans="1:10" ht="16.5" hidden="1">
      <c r="A14" s="32" t="s">
        <v>11</v>
      </c>
      <c r="B14" s="41">
        <v>6.2</v>
      </c>
      <c r="C14" s="33">
        <v>1604.18</v>
      </c>
      <c r="D14" s="33">
        <v>473.9</v>
      </c>
      <c r="E14" s="33">
        <v>203.11</v>
      </c>
      <c r="F14" s="33">
        <v>272.75</v>
      </c>
      <c r="G14" s="33">
        <v>0.7</v>
      </c>
      <c r="H14" s="33">
        <v>296.55</v>
      </c>
      <c r="I14" s="34">
        <f>SUM(B14:H14)</f>
        <v>2857.3900000000003</v>
      </c>
      <c r="J14" s="6"/>
    </row>
    <row r="15" spans="1:10" ht="16.5" hidden="1">
      <c r="A15" s="32" t="s">
        <v>13</v>
      </c>
      <c r="B15" s="42" t="s">
        <v>12</v>
      </c>
      <c r="C15" s="33">
        <v>153.01</v>
      </c>
      <c r="D15" s="33">
        <v>42.45</v>
      </c>
      <c r="E15" s="33">
        <v>909.79</v>
      </c>
      <c r="F15" s="33">
        <v>30.82</v>
      </c>
      <c r="G15" s="33">
        <v>3288.97</v>
      </c>
      <c r="H15" s="33">
        <v>1083.73</v>
      </c>
      <c r="I15" s="34">
        <f>SUM(C15:H15)</f>
        <v>5508.77</v>
      </c>
      <c r="J15" s="6"/>
    </row>
    <row r="16" spans="1:10" ht="16.5" hidden="1">
      <c r="A16" s="35">
        <v>2012</v>
      </c>
      <c r="B16" s="47">
        <v>6.2</v>
      </c>
      <c r="C16" s="47">
        <v>1768.6</v>
      </c>
      <c r="D16" s="47">
        <v>521.20000000000005</v>
      </c>
      <c r="E16" s="47">
        <v>1050.9000000000001</v>
      </c>
      <c r="F16" s="47">
        <v>326.89999999999998</v>
      </c>
      <c r="G16" s="47">
        <v>4380.8999999999996</v>
      </c>
      <c r="H16" s="48">
        <v>1436.7</v>
      </c>
      <c r="I16" s="37">
        <v>9491.5</v>
      </c>
      <c r="J16" s="6"/>
    </row>
    <row r="17" spans="1:10" ht="16.5" hidden="1">
      <c r="A17" s="32" t="s">
        <v>11</v>
      </c>
      <c r="B17" s="48">
        <v>6.2</v>
      </c>
      <c r="C17" s="48">
        <v>1627.29</v>
      </c>
      <c r="D17" s="48">
        <v>473.9</v>
      </c>
      <c r="E17" s="48">
        <v>203.1</v>
      </c>
      <c r="F17" s="49">
        <v>295.75</v>
      </c>
      <c r="G17" s="49" t="s">
        <v>12</v>
      </c>
      <c r="H17" s="48">
        <v>296.66000000000003</v>
      </c>
      <c r="I17" s="34">
        <f>SUM(B17:H17)</f>
        <v>2902.8999999999996</v>
      </c>
      <c r="J17" s="6"/>
    </row>
    <row r="18" spans="1:10" ht="16.5" hidden="1">
      <c r="A18" s="32" t="s">
        <v>13</v>
      </c>
      <c r="B18" s="49" t="s">
        <v>12</v>
      </c>
      <c r="C18" s="48">
        <v>141.36000000000001</v>
      </c>
      <c r="D18" s="48">
        <v>47.28</v>
      </c>
      <c r="E18" s="48">
        <v>847.8</v>
      </c>
      <c r="F18" s="48">
        <v>31.16</v>
      </c>
      <c r="G18" s="48">
        <v>4380.93</v>
      </c>
      <c r="H18" s="48">
        <v>1139.99</v>
      </c>
      <c r="I18" s="34">
        <f>SUM(C18:H18)</f>
        <v>6588.52</v>
      </c>
      <c r="J18" s="6"/>
    </row>
    <row r="19" spans="1:10" ht="16.5">
      <c r="A19" s="35">
        <v>2013</v>
      </c>
      <c r="B19" s="47">
        <v>6.2</v>
      </c>
      <c r="C19" s="47">
        <v>1860.1</v>
      </c>
      <c r="D19" s="47">
        <v>578.20000000000005</v>
      </c>
      <c r="E19" s="47">
        <v>1178.3</v>
      </c>
      <c r="F19" s="47">
        <v>349.7</v>
      </c>
      <c r="G19" s="47">
        <v>5255.2</v>
      </c>
      <c r="H19" s="48">
        <v>1350.5</v>
      </c>
      <c r="I19" s="37">
        <f>I20+I21</f>
        <v>10578.2</v>
      </c>
      <c r="J19" s="6"/>
    </row>
    <row r="20" spans="1:10" ht="16.5">
      <c r="A20" s="32" t="s">
        <v>11</v>
      </c>
      <c r="B20" s="48">
        <v>6.2</v>
      </c>
      <c r="C20" s="48">
        <v>1662.4</v>
      </c>
      <c r="D20" s="48">
        <v>510.9</v>
      </c>
      <c r="E20" s="48">
        <v>202.1</v>
      </c>
      <c r="F20" s="49">
        <v>324.5</v>
      </c>
      <c r="G20" s="49">
        <v>2.5</v>
      </c>
      <c r="H20" s="48">
        <v>266.7</v>
      </c>
      <c r="I20" s="34">
        <v>2975.3</v>
      </c>
      <c r="J20" s="6"/>
    </row>
    <row r="21" spans="1:10" ht="16.5">
      <c r="A21" s="32" t="s">
        <v>13</v>
      </c>
      <c r="B21" s="49" t="s">
        <v>12</v>
      </c>
      <c r="C21" s="48">
        <v>197.7</v>
      </c>
      <c r="D21" s="48">
        <v>67.3</v>
      </c>
      <c r="E21" s="48">
        <v>976.2</v>
      </c>
      <c r="F21" s="48">
        <v>25.2</v>
      </c>
      <c r="G21" s="48">
        <v>5252.7</v>
      </c>
      <c r="H21" s="48">
        <v>1083.8</v>
      </c>
      <c r="I21" s="34">
        <v>7602.9</v>
      </c>
      <c r="J21" s="6"/>
    </row>
    <row r="22" spans="1:10" ht="16.5">
      <c r="A22" s="38">
        <v>2014</v>
      </c>
      <c r="B22" s="47">
        <v>6.2</v>
      </c>
      <c r="C22" s="47">
        <v>1941.73</v>
      </c>
      <c r="D22" s="47">
        <v>579.17999999999995</v>
      </c>
      <c r="E22" s="47">
        <v>1260.73</v>
      </c>
      <c r="F22" s="47">
        <v>349.73</v>
      </c>
      <c r="G22" s="47">
        <v>5707.77</v>
      </c>
      <c r="H22" s="47">
        <v>1398.09</v>
      </c>
      <c r="I22" s="37">
        <v>11243.43</v>
      </c>
      <c r="J22" s="6"/>
    </row>
    <row r="23" spans="1:10" ht="16.5">
      <c r="A23" s="32" t="s">
        <v>11</v>
      </c>
      <c r="B23" s="48">
        <v>6.2</v>
      </c>
      <c r="C23" s="48">
        <v>1758.57</v>
      </c>
      <c r="D23" s="48">
        <v>511.13</v>
      </c>
      <c r="E23" s="48">
        <v>211.78</v>
      </c>
      <c r="F23" s="49">
        <v>327.01</v>
      </c>
      <c r="G23" s="49">
        <v>2.5</v>
      </c>
      <c r="H23" s="48">
        <v>265.48</v>
      </c>
      <c r="I23" s="34">
        <v>3082.67</v>
      </c>
      <c r="J23" s="6"/>
    </row>
    <row r="24" spans="1:10" ht="16.5">
      <c r="A24" s="32" t="s">
        <v>13</v>
      </c>
      <c r="B24" s="49" t="s">
        <v>12</v>
      </c>
      <c r="C24" s="48">
        <v>183.16</v>
      </c>
      <c r="D24" s="48">
        <v>68.05</v>
      </c>
      <c r="E24" s="48">
        <v>1048.95</v>
      </c>
      <c r="F24" s="48">
        <v>22.72</v>
      </c>
      <c r="G24" s="48">
        <v>5705.27</v>
      </c>
      <c r="H24" s="48">
        <v>1132.6099999999999</v>
      </c>
      <c r="I24" s="34">
        <v>8160.76</v>
      </c>
      <c r="J24" s="6"/>
    </row>
    <row r="25" spans="1:10" ht="16.5">
      <c r="A25" s="44">
        <v>2015</v>
      </c>
      <c r="B25" s="47">
        <v>6.2</v>
      </c>
      <c r="C25" s="47">
        <v>1974.64</v>
      </c>
      <c r="D25" s="47">
        <v>584.47</v>
      </c>
      <c r="E25" s="47">
        <v>1508.02</v>
      </c>
      <c r="F25" s="47">
        <v>396.78</v>
      </c>
      <c r="G25" s="47">
        <v>5221.5200000000004</v>
      </c>
      <c r="H25" s="47">
        <v>1485.36</v>
      </c>
      <c r="I25" s="37">
        <v>11176.99</v>
      </c>
      <c r="J25" s="6"/>
    </row>
    <row r="26" spans="1:10" ht="16.5">
      <c r="A26" s="45" t="s">
        <v>11</v>
      </c>
      <c r="B26" s="48">
        <v>6.2</v>
      </c>
      <c r="C26" s="48">
        <v>1808.98</v>
      </c>
      <c r="D26" s="48">
        <v>515.91999999999996</v>
      </c>
      <c r="E26" s="48">
        <v>228.13</v>
      </c>
      <c r="F26" s="49">
        <v>377.06</v>
      </c>
      <c r="G26" s="49">
        <v>2.5</v>
      </c>
      <c r="H26" s="48">
        <v>263.08</v>
      </c>
      <c r="I26" s="34">
        <v>3201.87</v>
      </c>
      <c r="J26" s="6"/>
    </row>
    <row r="27" spans="1:10" ht="16.5">
      <c r="A27" s="45" t="s">
        <v>13</v>
      </c>
      <c r="B27" s="49" t="s">
        <v>12</v>
      </c>
      <c r="C27" s="48">
        <v>165.66</v>
      </c>
      <c r="D27" s="48">
        <v>68.55</v>
      </c>
      <c r="E27" s="48">
        <v>1279.8900000000001</v>
      </c>
      <c r="F27" s="48">
        <v>19.72</v>
      </c>
      <c r="G27" s="48">
        <v>5219.0200000000004</v>
      </c>
      <c r="H27" s="48">
        <v>1222.28</v>
      </c>
      <c r="I27" s="34">
        <v>7975.12</v>
      </c>
      <c r="J27" s="6"/>
    </row>
    <row r="28" spans="1:10" ht="16.5">
      <c r="A28" s="44">
        <v>2016</v>
      </c>
      <c r="B28" s="47">
        <f>B29+B30</f>
        <v>6.2</v>
      </c>
      <c r="C28" s="47">
        <f t="shared" ref="C28:H28" si="1">C29+C30</f>
        <v>1965.22</v>
      </c>
      <c r="D28" s="47">
        <f t="shared" si="1"/>
        <v>878.39</v>
      </c>
      <c r="E28" s="47">
        <f t="shared" si="1"/>
        <v>2606.2200000000003</v>
      </c>
      <c r="F28" s="47">
        <f t="shared" si="1"/>
        <v>436.82</v>
      </c>
      <c r="G28" s="47">
        <f t="shared" si="1"/>
        <v>5049.6499999999996</v>
      </c>
      <c r="H28" s="47">
        <f t="shared" si="1"/>
        <v>1406.24</v>
      </c>
      <c r="I28" s="37">
        <f>SUM(B28:H28)</f>
        <v>12348.74</v>
      </c>
      <c r="J28" s="6"/>
    </row>
    <row r="29" spans="1:10" ht="16.5">
      <c r="A29" s="45" t="s">
        <v>11</v>
      </c>
      <c r="B29" s="48">
        <v>6.2</v>
      </c>
      <c r="C29" s="48">
        <v>1560.52</v>
      </c>
      <c r="D29" s="48">
        <v>641.79999999999995</v>
      </c>
      <c r="E29" s="48">
        <v>1075.3</v>
      </c>
      <c r="F29" s="49">
        <v>350</v>
      </c>
      <c r="G29" s="49" t="s">
        <v>12</v>
      </c>
      <c r="H29" s="49" t="s">
        <v>12</v>
      </c>
      <c r="I29" s="34">
        <f>SUM(B29:H29)</f>
        <v>3633.8199999999997</v>
      </c>
      <c r="J29" s="6"/>
    </row>
    <row r="30" spans="1:10" ht="16.5">
      <c r="A30" s="45" t="s">
        <v>13</v>
      </c>
      <c r="B30" s="49" t="s">
        <v>12</v>
      </c>
      <c r="C30" s="48">
        <v>404.7</v>
      </c>
      <c r="D30" s="48">
        <v>236.59</v>
      </c>
      <c r="E30" s="48">
        <v>1530.92</v>
      </c>
      <c r="F30" s="48">
        <v>86.82</v>
      </c>
      <c r="G30" s="48">
        <v>5049.6499999999996</v>
      </c>
      <c r="H30" s="48">
        <v>1406.24</v>
      </c>
      <c r="I30" s="54">
        <f>SUM(B30:H30)</f>
        <v>8714.92</v>
      </c>
      <c r="J30" s="6"/>
    </row>
    <row r="31" spans="1:10" ht="16.5">
      <c r="A31" s="44">
        <v>2017</v>
      </c>
      <c r="B31" s="47">
        <f>SUM(B32:B33)</f>
        <v>6.2</v>
      </c>
      <c r="C31" s="47">
        <f t="shared" ref="C31:I31" si="2">SUM(C32:C33)</f>
        <v>1822.6499999999999</v>
      </c>
      <c r="D31" s="47">
        <f t="shared" si="2"/>
        <v>903.28</v>
      </c>
      <c r="E31" s="47">
        <f t="shared" si="2"/>
        <v>2004.694</v>
      </c>
      <c r="F31" s="47">
        <f t="shared" si="2"/>
        <v>417.11</v>
      </c>
      <c r="G31" s="47">
        <f t="shared" si="2"/>
        <v>11292.29</v>
      </c>
      <c r="H31" s="47">
        <f t="shared" si="2"/>
        <v>1735.0800000000002</v>
      </c>
      <c r="I31" s="57">
        <f t="shared" si="2"/>
        <v>18181.304</v>
      </c>
      <c r="J31" s="6"/>
    </row>
    <row r="32" spans="1:10" ht="16.5">
      <c r="A32" s="45" t="s">
        <v>11</v>
      </c>
      <c r="B32" s="48">
        <v>6.2</v>
      </c>
      <c r="C32" s="48">
        <v>1733.85</v>
      </c>
      <c r="D32" s="48">
        <v>677.93</v>
      </c>
      <c r="E32" s="48">
        <v>1135.105</v>
      </c>
      <c r="F32" s="49">
        <v>402.8</v>
      </c>
      <c r="G32" s="49">
        <v>12.6</v>
      </c>
      <c r="H32" s="49">
        <v>506.7</v>
      </c>
      <c r="I32" s="34">
        <v>4475.1850000000004</v>
      </c>
      <c r="J32" s="6"/>
    </row>
    <row r="33" spans="1:10" ht="16.5">
      <c r="A33" s="46" t="s">
        <v>13</v>
      </c>
      <c r="B33" s="50" t="s">
        <v>12</v>
      </c>
      <c r="C33" s="51">
        <v>88.8</v>
      </c>
      <c r="D33" s="51">
        <v>225.35</v>
      </c>
      <c r="E33" s="51">
        <v>869.58900000000006</v>
      </c>
      <c r="F33" s="51">
        <v>14.31</v>
      </c>
      <c r="G33" s="51">
        <v>11279.69</v>
      </c>
      <c r="H33" s="51">
        <v>1228.3800000000001</v>
      </c>
      <c r="I33" s="39">
        <v>13706.119000000001</v>
      </c>
      <c r="J33" s="6"/>
    </row>
    <row r="34" spans="1:10" ht="15.75">
      <c r="A34" s="55" t="s">
        <v>14</v>
      </c>
      <c r="B34" s="55"/>
      <c r="C34" s="55"/>
      <c r="D34" s="55"/>
      <c r="E34" s="55"/>
      <c r="F34" s="55"/>
      <c r="G34" s="55"/>
      <c r="H34" s="55"/>
      <c r="I34" s="55"/>
      <c r="J34" s="6"/>
    </row>
    <row r="35" spans="1:10" ht="27.75" customHeight="1">
      <c r="A35" s="56" t="s">
        <v>15</v>
      </c>
      <c r="B35" s="56"/>
      <c r="C35" s="56"/>
      <c r="D35" s="56"/>
      <c r="E35" s="56"/>
      <c r="F35" s="56"/>
      <c r="G35" s="56"/>
      <c r="H35" s="56"/>
      <c r="I35" s="56"/>
      <c r="J35" s="6"/>
    </row>
    <row r="36" spans="1:10" ht="14.25" customHeight="1">
      <c r="A36" s="56" t="s">
        <v>17</v>
      </c>
      <c r="B36" s="56"/>
      <c r="C36" s="56"/>
      <c r="D36" s="56"/>
      <c r="E36" s="56"/>
      <c r="F36" s="56"/>
      <c r="G36" s="56"/>
      <c r="H36" s="56"/>
      <c r="I36" s="56"/>
      <c r="J36" s="6"/>
    </row>
    <row r="37" spans="1:10" ht="14.25" customHeight="1">
      <c r="A37" s="56" t="s">
        <v>18</v>
      </c>
      <c r="B37" s="56"/>
      <c r="C37" s="56"/>
      <c r="D37" s="56"/>
      <c r="E37" s="56"/>
      <c r="F37" s="56"/>
      <c r="G37" s="53"/>
      <c r="H37" s="53"/>
      <c r="I37" s="53"/>
      <c r="J37" s="6"/>
    </row>
    <row r="38" spans="1:10" ht="15.75">
      <c r="A38" s="52" t="s">
        <v>19</v>
      </c>
      <c r="B38" s="15"/>
      <c r="C38" s="15"/>
      <c r="D38" s="16"/>
      <c r="E38" s="16"/>
      <c r="F38" s="16"/>
      <c r="G38" s="16"/>
      <c r="H38" s="16"/>
      <c r="I38" s="16"/>
      <c r="J38" s="6"/>
    </row>
    <row r="39" spans="1:10" ht="15.75">
      <c r="A39" s="17"/>
      <c r="B39" s="18"/>
      <c r="C39" s="18"/>
      <c r="D39" s="18"/>
      <c r="E39" s="18"/>
      <c r="F39" s="18"/>
      <c r="G39" s="18"/>
      <c r="H39" s="18"/>
      <c r="I39" s="18"/>
      <c r="J39" s="6"/>
    </row>
    <row r="40" spans="1:10" ht="15.75">
      <c r="A40" s="1"/>
      <c r="B40" s="19"/>
      <c r="C40" s="20"/>
      <c r="D40" s="20"/>
      <c r="E40" s="21"/>
      <c r="F40" s="22"/>
      <c r="G40" s="22"/>
      <c r="H40" s="4"/>
      <c r="I40" s="22"/>
      <c r="J40" s="23"/>
    </row>
  </sheetData>
  <mergeCells count="4">
    <mergeCell ref="A34:I34"/>
    <mergeCell ref="A35:I35"/>
    <mergeCell ref="A36:I36"/>
    <mergeCell ref="A37:F37"/>
  </mergeCells>
  <pageMargins left="0.5" right="0.41"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Pem Zangmo</cp:lastModifiedBy>
  <cp:lastPrinted>2016-07-05T08:52:37Z</cp:lastPrinted>
  <dcterms:created xsi:type="dcterms:W3CDTF">2013-09-24T03:49:04Z</dcterms:created>
  <dcterms:modified xsi:type="dcterms:W3CDTF">2018-08-27T06:20:10Z</dcterms:modified>
</cp:coreProperties>
</file>